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Φύλλο1!$A$1:$L$9</definedName>
  </definedNames>
  <calcPr calcId="125725"/>
</workbook>
</file>

<file path=xl/calcChain.xml><?xml version="1.0" encoding="utf-8"?>
<calcChain xmlns="http://schemas.openxmlformats.org/spreadsheetml/2006/main">
  <c r="S45" i="1"/>
  <c r="R45"/>
  <c r="Q45"/>
  <c r="P45"/>
  <c r="O45"/>
  <c r="N45"/>
  <c r="M45"/>
  <c r="S44"/>
  <c r="R44"/>
  <c r="Q44"/>
  <c r="P44"/>
  <c r="O44"/>
  <c r="N44"/>
  <c r="M44"/>
  <c r="S43"/>
  <c r="R43"/>
  <c r="Q43"/>
  <c r="P43"/>
  <c r="O43"/>
  <c r="N43"/>
  <c r="M43"/>
  <c r="S42"/>
  <c r="R42"/>
  <c r="Q42"/>
  <c r="P42"/>
  <c r="O42"/>
  <c r="N42"/>
  <c r="M42"/>
  <c r="S41"/>
  <c r="R41"/>
  <c r="Q41"/>
  <c r="P41"/>
  <c r="O41"/>
  <c r="N41"/>
  <c r="M41"/>
  <c r="S40"/>
  <c r="R40"/>
  <c r="Q40"/>
  <c r="P40"/>
  <c r="O40"/>
  <c r="N40"/>
  <c r="M40"/>
  <c r="S39"/>
  <c r="R39"/>
  <c r="Q39"/>
  <c r="P39"/>
  <c r="O39"/>
  <c r="N39"/>
  <c r="M39"/>
  <c r="S38"/>
  <c r="R38"/>
  <c r="Q38"/>
  <c r="P38"/>
  <c r="O38"/>
  <c r="N38"/>
  <c r="M38"/>
  <c r="S37"/>
  <c r="R37"/>
  <c r="Q37"/>
  <c r="P37"/>
  <c r="O37"/>
  <c r="N37"/>
  <c r="M37"/>
  <c r="S36"/>
  <c r="R36"/>
  <c r="Q36"/>
  <c r="P36"/>
  <c r="O36"/>
  <c r="N36"/>
  <c r="M36"/>
  <c r="S35"/>
  <c r="R35"/>
  <c r="Q35"/>
  <c r="P35"/>
  <c r="O35"/>
  <c r="N35"/>
  <c r="M35"/>
  <c r="S34"/>
  <c r="R34"/>
  <c r="Q34"/>
  <c r="P34"/>
  <c r="O34"/>
  <c r="N34"/>
  <c r="M34"/>
  <c r="S33"/>
  <c r="R33"/>
  <c r="Q33"/>
  <c r="P33"/>
  <c r="O33"/>
  <c r="N33"/>
  <c r="M33"/>
  <c r="S32"/>
  <c r="R32"/>
  <c r="Q32"/>
  <c r="P32"/>
  <c r="O32"/>
  <c r="N32"/>
  <c r="M32"/>
  <c r="S31"/>
  <c r="R31"/>
  <c r="Q31"/>
  <c r="P31"/>
  <c r="O31"/>
  <c r="N31"/>
  <c r="M31"/>
  <c r="S30"/>
  <c r="R30"/>
  <c r="Q30"/>
  <c r="P30"/>
  <c r="O30"/>
  <c r="N30"/>
  <c r="M30"/>
  <c r="S29"/>
  <c r="R29"/>
  <c r="Q29"/>
  <c r="P29"/>
  <c r="O29"/>
  <c r="N29"/>
  <c r="M29"/>
  <c r="S28"/>
  <c r="R28"/>
  <c r="Q28"/>
  <c r="P28"/>
  <c r="O28"/>
  <c r="N28"/>
  <c r="M28"/>
  <c r="S27"/>
  <c r="R27"/>
  <c r="Q27"/>
  <c r="P27"/>
  <c r="O27"/>
  <c r="N27"/>
  <c r="M27"/>
  <c r="S26"/>
  <c r="R26"/>
  <c r="Q26"/>
  <c r="P26"/>
  <c r="O26"/>
  <c r="N26"/>
  <c r="M26"/>
  <c r="S25"/>
  <c r="R25"/>
  <c r="Q25"/>
  <c r="P25"/>
  <c r="O25"/>
  <c r="N25"/>
  <c r="M25"/>
  <c r="S24"/>
  <c r="R24"/>
  <c r="Q24"/>
  <c r="P24"/>
  <c r="O24"/>
  <c r="N24"/>
  <c r="M24"/>
  <c r="S23"/>
  <c r="R23"/>
  <c r="Q23"/>
  <c r="P23"/>
  <c r="O23"/>
  <c r="N23"/>
  <c r="M23"/>
  <c r="S22"/>
  <c r="R22"/>
  <c r="Q22"/>
  <c r="P22"/>
  <c r="O22"/>
  <c r="N22"/>
  <c r="M22"/>
  <c r="S21"/>
  <c r="R21"/>
  <c r="Q21"/>
  <c r="P21"/>
  <c r="O21"/>
  <c r="N21"/>
  <c r="M21"/>
  <c r="S20"/>
  <c r="R20"/>
  <c r="Q20"/>
  <c r="P20"/>
  <c r="O20"/>
  <c r="N20"/>
  <c r="M20"/>
  <c r="S19"/>
  <c r="R19"/>
  <c r="Q19"/>
  <c r="P19"/>
  <c r="O19"/>
  <c r="N19"/>
  <c r="M19"/>
  <c r="S18"/>
  <c r="R18"/>
  <c r="Q18"/>
  <c r="P18"/>
  <c r="O18"/>
  <c r="N18"/>
  <c r="M18"/>
  <c r="S17"/>
  <c r="R17"/>
  <c r="Q17"/>
  <c r="P17"/>
  <c r="O17"/>
  <c r="N17"/>
  <c r="M17"/>
  <c r="S16"/>
  <c r="R16"/>
  <c r="Q16"/>
  <c r="P16"/>
  <c r="O16"/>
  <c r="N16"/>
  <c r="M16"/>
  <c r="S15"/>
  <c r="R15"/>
  <c r="Q15"/>
  <c r="P15"/>
  <c r="O15"/>
  <c r="N15"/>
  <c r="M15"/>
  <c r="S14"/>
  <c r="R14"/>
  <c r="Q14"/>
  <c r="P14"/>
  <c r="O14"/>
  <c r="N14"/>
  <c r="M14"/>
  <c r="S13"/>
  <c r="R13"/>
  <c r="Q13"/>
  <c r="P13"/>
  <c r="O13"/>
  <c r="N13"/>
  <c r="M13"/>
  <c r="S12"/>
  <c r="R12"/>
  <c r="Q12"/>
  <c r="P12"/>
  <c r="O12"/>
  <c r="N12"/>
  <c r="M12"/>
  <c r="S11"/>
  <c r="R11"/>
  <c r="Q11"/>
  <c r="P11"/>
  <c r="O11"/>
  <c r="N11"/>
  <c r="M11"/>
  <c r="S10"/>
  <c r="R10"/>
  <c r="Q10"/>
  <c r="P10"/>
  <c r="O10"/>
  <c r="N10"/>
  <c r="M10"/>
  <c r="U11" l="1"/>
  <c r="V11" s="1"/>
  <c r="U12"/>
  <c r="V12" s="1"/>
  <c r="U15"/>
  <c r="V15" s="1"/>
  <c r="U16"/>
  <c r="V16" s="1"/>
  <c r="U19"/>
  <c r="V19" s="1"/>
  <c r="U23"/>
  <c r="V23" s="1"/>
  <c r="U24"/>
  <c r="V24" s="1"/>
  <c r="U27"/>
  <c r="V27" s="1"/>
  <c r="U28"/>
  <c r="V28" s="1"/>
  <c r="U30"/>
  <c r="V30" s="1"/>
  <c r="U31"/>
  <c r="V31" s="1"/>
  <c r="U32"/>
  <c r="V32" s="1"/>
  <c r="U35"/>
  <c r="V35" s="1"/>
  <c r="U36"/>
  <c r="V36" s="1"/>
  <c r="U39"/>
  <c r="V39" s="1"/>
  <c r="U40"/>
  <c r="V40" s="1"/>
  <c r="U43"/>
  <c r="V43" s="1"/>
  <c r="U44"/>
  <c r="V44" s="1"/>
  <c r="U10"/>
  <c r="V10" s="1"/>
  <c r="U13"/>
  <c r="V13" s="1"/>
  <c r="U14"/>
  <c r="V14" s="1"/>
  <c r="U17"/>
  <c r="V17" s="1"/>
  <c r="U18"/>
  <c r="V18" s="1"/>
  <c r="U20"/>
  <c r="V20" s="1"/>
  <c r="U21"/>
  <c r="V21" s="1"/>
  <c r="U22"/>
  <c r="V22" s="1"/>
  <c r="U25"/>
  <c r="V25" s="1"/>
  <c r="U26"/>
  <c r="V26" s="1"/>
  <c r="U29"/>
  <c r="V29" s="1"/>
  <c r="U33"/>
  <c r="V33" s="1"/>
  <c r="U34"/>
  <c r="V34" s="1"/>
  <c r="U37"/>
  <c r="V37" s="1"/>
  <c r="U38"/>
  <c r="V38" s="1"/>
  <c r="U41"/>
  <c r="V41" s="1"/>
  <c r="U42"/>
  <c r="V42" s="1"/>
  <c r="U45"/>
  <c r="V45" s="1"/>
</calcChain>
</file>

<file path=xl/sharedStrings.xml><?xml version="1.0" encoding="utf-8"?>
<sst xmlns="http://schemas.openxmlformats.org/spreadsheetml/2006/main" count="192" uniqueCount="156">
  <si>
    <t>ΜΑΡΙΑ</t>
  </si>
  <si>
    <t>ΒΑΣΙΛΕΙΟΣ</t>
  </si>
  <si>
    <t>ΕΥΑΓΓΕΛΙΑ</t>
  </si>
  <si>
    <t>ΔΗΜΗΤΡΙΟΣ</t>
  </si>
  <si>
    <t>Α.Α.</t>
  </si>
  <si>
    <t>ΕΠΩΝΥΜΟ</t>
  </si>
  <si>
    <t>ΟΝΟΜΑ</t>
  </si>
  <si>
    <t>ΟΝΟΜΑ ΠΑΤΡΟΣ</t>
  </si>
  <si>
    <t>ΑΡΙΘΜ.
 ΤΑΥΤΟΤ.</t>
  </si>
  <si>
    <t>Ο ΔΗΜΑΡΧΟΣ ΜΥΤΙΛΗΝΗΣ</t>
  </si>
  <si>
    <t>ΕΥΣΤΡΑΤΙΟΣ ΚΥΤΕΛΗΣ</t>
  </si>
  <si>
    <t xml:space="preserve">  
ΕΛΛΗΝΙΚΗ ΔΗΜΟΚΡΑΤΙΑ                                                                                                                                                                                                                  Μυτιλήνη  3/9/2020
ΝΟΜΟΣ ΛΕΣΒΟΥ                                                                                                                                                                                                                                    Αριθμ. Πρωτ.: 27474
ΔΗΜΟΣ ΜΥΤΙΛΗΝΗΣ
Δ/ΝΣΗ ΔΙΟΙΚΗΤΙΚΩΝ ΥΠΗΡΕΣΙΩΝ
ΤΜΗΜΑ ΑΝΑΠΤΥΞΗΣ ΑΝΘΡΩΠΙΝΟΥ ΔΥΝΑΜΙΚΟΥ
ΜΗΤΡΩΩΝ &amp; ΔΙΑΔΙΚΑΣΙΩΝ ΠΡΟΣΩΠΙΚΟΥ 
</t>
  </si>
  <si>
    <t>ΚΡΙΤΗΡΙΑ</t>
  </si>
  <si>
    <t>ΒΑΘΜΟΛΟΓΙΑ</t>
  </si>
  <si>
    <t>ΜΟΡΙΑ ΑΠΌ ΜΟΡΙΟΔΟΤΗΣΗ ΑΡΙΘΜΟΥ ΣΧΟΛ. ΑΙΘΟΥΣΩΝ</t>
  </si>
  <si>
    <t>ΜΕΡΙΚΟ ΣΥΝΟΛΟ</t>
  </si>
  <si>
    <t>ΣΥΝΟΛΟ ΜΟΝΑΔΩΝ</t>
  </si>
  <si>
    <t>Σειρά Κατάταξης</t>
  </si>
  <si>
    <t>Ημερομηνία Γέννησης</t>
  </si>
  <si>
    <t>ΧΡΟΝΟΣ ΕΜΠΕΙΡΙΑΣ
(σε μήνες)</t>
  </si>
  <si>
    <t>ΠΟΛΥΤΕΚΝΟΣ - ΤΕΚΝΟ ΠΟΛΥΤΕΚΝΗΣ ΟΙΚΟΓΕΝΕΙΑΣ 
(αριθμ. τέκνων)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</si>
  <si>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</si>
  <si>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</si>
  <si>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-ΤΕΚΝΟ ΜΟΝΟΓΟΝΕΙΚΗΣ ΟΙΚΟΓΕΝΕΙΑΣ (αριθμ. τέκνων)</t>
  </si>
  <si>
    <t>ΑΝΑΠΗΡΙΑ ΓΟΝΕΑ, ΤΕΚΝΟΥ
  (Ποσοστό  Αναπηρίας)</t>
  </si>
  <si>
    <t>ΗΛΙΚΙΑ                       (έτη από την ημερομηνία υπολογισμού)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</si>
  <si>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</si>
  <si>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>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</si>
  <si>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</si>
  <si>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</si>
  <si>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</si>
  <si>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</si>
  <si>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</si>
  <si>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t>(1)</t>
  </si>
  <si>
    <t>(2)</t>
  </si>
  <si>
    <t>(3)</t>
  </si>
  <si>
    <t>(4)</t>
  </si>
  <si>
    <t>(5)</t>
  </si>
  <si>
    <t>(6)</t>
  </si>
  <si>
    <t>(7)</t>
  </si>
  <si>
    <t>ΧΑΡΑΛΑΜΠΟΣ</t>
  </si>
  <si>
    <t>ΣΥΜΕΩΝ</t>
  </si>
  <si>
    <t>ΝΑΙ</t>
  </si>
  <si>
    <t>ΕΛΕΝΗ</t>
  </si>
  <si>
    <t>ΚΑΡΑΜΑΝΩΛΗ</t>
  </si>
  <si>
    <t>ΙΩΑΝΝΗΣ</t>
  </si>
  <si>
    <t>ΚΩΝΣΤΑΝΤΙΝΟΣ</t>
  </si>
  <si>
    <t>ΠΑΝΑΓΙΩΤΗΣ</t>
  </si>
  <si>
    <t>ΒΥΡΑ</t>
  </si>
  <si>
    <t>ΓΕΩΡΓΙΟΣ</t>
  </si>
  <si>
    <t>ΧΡΙΣΤΙΝΑ</t>
  </si>
  <si>
    <t>ΕΙΡΗΝΗ</t>
  </si>
  <si>
    <t>ΕΥΣΤΡΑΤΙΟΣ</t>
  </si>
  <si>
    <t>ΕΜΜΑΝΟΥΗΛ</t>
  </si>
  <si>
    <t>ΠΑΤΕΣΤΟΥ</t>
  </si>
  <si>
    <t>ΔΕΛΗΓΙΑΝΝΗ</t>
  </si>
  <si>
    <t>ΑΣΠΑΣΙΑ</t>
  </si>
  <si>
    <t>ΓΡΗΓΟΡΙΟΣ</t>
  </si>
  <si>
    <t>ΑΖ429897</t>
  </si>
  <si>
    <t>ΠΟΥΣΙΟΥ</t>
  </si>
  <si>
    <t>ΝΙΚΟΛΑΟΣ</t>
  </si>
  <si>
    <t>ΑΜ928659</t>
  </si>
  <si>
    <t>ΛΙΑΚΑΤΕΛΛΗ</t>
  </si>
  <si>
    <t>ΘΕΜΙΣΤΟΚΛΗΣ</t>
  </si>
  <si>
    <t>Ν924393</t>
  </si>
  <si>
    <t>ΒΕΡΔΟΥΚΑ</t>
  </si>
  <si>
    <t>ΜΙΧΑΗΛ</t>
  </si>
  <si>
    <t>ΑΗ432943</t>
  </si>
  <si>
    <t>ΠΟΛΥΧΡΟΝΗΣ</t>
  </si>
  <si>
    <t>Χ921257</t>
  </si>
  <si>
    <t>ΚΡΙΠΙΝΤΗΡΗ</t>
  </si>
  <si>
    <t>ΑΕ930577</t>
  </si>
  <si>
    <t>ΧΙΩΤΗΣ</t>
  </si>
  <si>
    <t>ΑΝΤΩΝΗΣ</t>
  </si>
  <si>
    <t>ΓΕΩΡΓΑΝΤΗ</t>
  </si>
  <si>
    <t>ΑΟ287113</t>
  </si>
  <si>
    <t>ΠΑΝΑΓΙΩΤΙΔΟΥ</t>
  </si>
  <si>
    <t>ΑΙ409658</t>
  </si>
  <si>
    <t>ΦΡΟΣΥΝΑ</t>
  </si>
  <si>
    <t>ΜΥΡΣΙΝΗ</t>
  </si>
  <si>
    <t>ΑΗ932613</t>
  </si>
  <si>
    <t xml:space="preserve">ΚΕΦΑΛΑ </t>
  </si>
  <si>
    <t>ΠΡΟΚΟΠΙΟΣ</t>
  </si>
  <si>
    <t>ΑΜ442710</t>
  </si>
  <si>
    <t xml:space="preserve">ΑΪΒΑΛΙΩΤΟΥ </t>
  </si>
  <si>
    <t>ΔΕΣΠΟΙΝΑ</t>
  </si>
  <si>
    <t>ΑΕ428737</t>
  </si>
  <si>
    <t>ΜΟΥΤΖΟΥΡΗ</t>
  </si>
  <si>
    <t>ΠΑΠΑΔΟΥΛΑ</t>
  </si>
  <si>
    <t>ΑΕ931524</t>
  </si>
  <si>
    <t>ΠΟΥΛΟΥ</t>
  </si>
  <si>
    <t>ΠΟΛΥΔΩΡΟΣ</t>
  </si>
  <si>
    <t>ΑΖ927441</t>
  </si>
  <si>
    <t>ΛΕΩΝΙΔΑΚΗ</t>
  </si>
  <si>
    <t>ΧΡΗΣΤΟΣ</t>
  </si>
  <si>
    <t>Ν916572</t>
  </si>
  <si>
    <t>ΧΡΟΝΗ</t>
  </si>
  <si>
    <t>ΑΝ927154</t>
  </si>
  <si>
    <t>ΧΑΤΖΗΣΤΕΦΑΝΗ</t>
  </si>
  <si>
    <t>ΠΑΝΑΓΙΩΤΑ</t>
  </si>
  <si>
    <t>ΜΟΔΕΣΤΟΣ</t>
  </si>
  <si>
    <t>Χ420790</t>
  </si>
  <si>
    <t>ΚΟΥΤΣΚΟΥΔΗΣ</t>
  </si>
  <si>
    <t>ΑΖ931044</t>
  </si>
  <si>
    <t>ΚΟΥΚΟΥΛΗ</t>
  </si>
  <si>
    <t>Φ914550</t>
  </si>
  <si>
    <t>ΧΡΙΣΤΟΔΟΥΛΟΣ</t>
  </si>
  <si>
    <t>Κ784936</t>
  </si>
  <si>
    <t>JANI</t>
  </si>
  <si>
    <t>KLORTJANA</t>
  </si>
  <si>
    <t>KUGTIM</t>
  </si>
  <si>
    <t>BB829079</t>
  </si>
  <si>
    <t>ΠΑΠΑΜΑΚΑΡΙΟΥ</t>
  </si>
  <si>
    <t>ΔΩΡΟΘΕΑ</t>
  </si>
  <si>
    <t>ΟΔΥΣΣΕΥΣ</t>
  </si>
  <si>
    <t>ΑΑ440642</t>
  </si>
  <si>
    <t>ΠΑΛΑΙΟΛΟΓΟΥ</t>
  </si>
  <si>
    <t>ΠΟΛΥΞΕΝΗ</t>
  </si>
  <si>
    <t>Π203979</t>
  </si>
  <si>
    <t>ΚΑΡΑΓΕΩΡΓΙΟΥ</t>
  </si>
  <si>
    <t>ΓΕΩΡΓΙΑ</t>
  </si>
  <si>
    <t>ΑΚ456507</t>
  </si>
  <si>
    <t>ΚΟΥΡΔΟΥΣΑΣ</t>
  </si>
  <si>
    <t>ΣΤΥΛΙΑΝΟΣ</t>
  </si>
  <si>
    <t>ΑΕ933835</t>
  </si>
  <si>
    <t>ΑΓΙΑΣΩΤΟΥ</t>
  </si>
  <si>
    <t>ΚΥΡΙΑΚΙΤΣΑ</t>
  </si>
  <si>
    <t>ΞΕΝΟΦΩΝ</t>
  </si>
  <si>
    <t>ΑΗ927056</t>
  </si>
  <si>
    <t>ΠΕΡΚΑΤΗ</t>
  </si>
  <si>
    <t>ΑΙ914653</t>
  </si>
  <si>
    <t>ΑΝΝΑ</t>
  </si>
  <si>
    <t>Ι782864</t>
  </si>
  <si>
    <t>ΑΧΛΑΤΗ</t>
  </si>
  <si>
    <t>ΑΚ721713</t>
  </si>
  <si>
    <t>ΠΑΝΑΓΟΥΛΑ</t>
  </si>
  <si>
    <t>ΜΑΓΔΑΛΗΝΗ</t>
  </si>
  <si>
    <t>ΑΑ335005</t>
  </si>
  <si>
    <t>ΑΕ929985</t>
  </si>
  <si>
    <t>ΠΑΝΤΕΛΗ</t>
  </si>
  <si>
    <t>ΙΓΝΑΤΙΑ</t>
  </si>
  <si>
    <t>ΑΑ440873</t>
  </si>
  <si>
    <t>ΚΑΛΤΣΑΣ</t>
  </si>
  <si>
    <t>ΑΙ671927</t>
  </si>
  <si>
    <t>ΜΙΧΑΛΑΚΗ</t>
  </si>
  <si>
    <t>ΠΗΝΕΛΟΠΗ</t>
  </si>
  <si>
    <t>Ν902998</t>
  </si>
  <si>
    <t>ΤΥΡΑΔΕΛΛΗ</t>
  </si>
  <si>
    <t>ΒΑΣΙΛΕΙΑ</t>
  </si>
  <si>
    <t>ΑΗ929136</t>
  </si>
  <si>
    <t>ΧΡΥΣΑΝΘΗ</t>
  </si>
  <si>
    <t>Μ924930</t>
  </si>
  <si>
    <t>ΛΟΥΛΟΥΔΑ</t>
  </si>
  <si>
    <t>ΕΥΣΤΡΑΤΙΑ</t>
  </si>
  <si>
    <t>ΑΖ430282</t>
  </si>
  <si>
    <t>ΠΡΟΣΩΡΙΝΟΙ ΠΡΟΣΛΗΠΤΕΟΙ ΓΙΑ 36 ΘΕΣΕΙΣ ΜΕΡΙΚΗΣ ΑΠΑΣΧΟΛΗΣΗΣ</t>
  </si>
</sst>
</file>

<file path=xl/styles.xml><?xml version="1.0" encoding="utf-8"?>
<styleSheet xmlns="http://schemas.openxmlformats.org/spreadsheetml/2006/main">
  <numFmts count="1">
    <numFmt numFmtId="164" formatCode="0_ ;[Red]\-0\ "/>
  </numFmts>
  <fonts count="9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indexed="48"/>
      <name val="Arial Greek"/>
      <charset val="161"/>
    </font>
    <font>
      <b/>
      <sz val="10"/>
      <color indexed="12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0"/>
      <name val="Arial Greek"/>
      <charset val="161"/>
    </font>
    <font>
      <b/>
      <sz val="7"/>
      <color indexed="12"/>
      <name val="Arial Greek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" borderId="1" xfId="0" applyFont="1" applyFill="1" applyBorder="1" applyAlignment="1" applyProtection="1">
      <alignment horizontal="center" vertical="center" textRotation="90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9" fontId="0" fillId="7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/>
    <xf numFmtId="0" fontId="1" fillId="0" borderId="2" xfId="0" applyFont="1" applyBorder="1" applyAlignment="1">
      <alignment horizontal="center"/>
    </xf>
    <xf numFmtId="0" fontId="0" fillId="0" borderId="2" xfId="0" applyBorder="1" applyAlignment="1"/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 textRotation="90"/>
      <protection locked="0"/>
    </xf>
    <xf numFmtId="0" fontId="5" fillId="3" borderId="1" xfId="0" applyFont="1" applyFill="1" applyBorder="1" applyAlignment="1" applyProtection="1">
      <alignment horizontal="center" vertical="center" textRotation="90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" fontId="5" fillId="4" borderId="3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4" borderId="4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4" borderId="5" xfId="0" applyNumberFormat="1" applyFont="1" applyFill="1" applyBorder="1" applyAlignment="1" applyProtection="1">
      <alignment horizontal="center" vertical="center" textRotation="90" wrapText="1"/>
      <protection locked="0"/>
    </xf>
    <xf numFmtId="4" fontId="5" fillId="4" borderId="1" xfId="0" applyNumberFormat="1" applyFont="1" applyFill="1" applyBorder="1" applyAlignment="1" applyProtection="1">
      <alignment horizontal="center" vertical="center" textRotation="90"/>
      <protection locked="0"/>
    </xf>
    <xf numFmtId="4" fontId="7" fillId="4" borderId="1" xfId="0" applyNumberFormat="1" applyFont="1" applyFill="1" applyBorder="1" applyAlignment="1" applyProtection="1">
      <alignment horizontal="center" vertical="center" textRotation="90"/>
      <protection locked="0"/>
    </xf>
    <xf numFmtId="0" fontId="6" fillId="5" borderId="1" xfId="0" applyFont="1" applyFill="1" applyBorder="1" applyAlignment="1" applyProtection="1">
      <alignment horizontal="center" vertical="center" textRotation="90"/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workbookViewId="0">
      <selection activeCell="A6" sqref="A6:F6"/>
    </sheetView>
  </sheetViews>
  <sheetFormatPr defaultRowHeight="15"/>
  <cols>
    <col min="1" max="1" width="4.42578125" customWidth="1"/>
    <col min="2" max="2" width="16.85546875" style="1" bestFit="1" customWidth="1"/>
    <col min="3" max="3" width="12.28515625" style="1" bestFit="1" customWidth="1"/>
    <col min="4" max="4" width="26" style="1" bestFit="1" customWidth="1"/>
    <col min="5" max="5" width="25.140625" customWidth="1"/>
    <col min="6" max="6" width="30.5703125" bestFit="1" customWidth="1"/>
  </cols>
  <sheetData>
    <row r="1" spans="1:24">
      <c r="A1" s="13" t="s">
        <v>11</v>
      </c>
      <c r="B1" s="13"/>
      <c r="C1" s="13"/>
      <c r="D1" s="13"/>
      <c r="E1" s="13"/>
      <c r="F1" s="14"/>
      <c r="G1" s="14"/>
      <c r="H1" s="14"/>
      <c r="I1" s="14"/>
      <c r="J1" s="14"/>
      <c r="K1" s="14"/>
    </row>
    <row r="2" spans="1:24" ht="1.5" customHeight="1">
      <c r="A2" s="13"/>
      <c r="B2" s="13"/>
      <c r="C2" s="13"/>
      <c r="D2" s="13"/>
      <c r="E2" s="13"/>
      <c r="F2" s="14"/>
      <c r="G2" s="14"/>
      <c r="H2" s="14"/>
      <c r="I2" s="14"/>
      <c r="J2" s="14"/>
      <c r="K2" s="14"/>
    </row>
    <row r="3" spans="1:24" ht="15" hidden="1" customHeight="1">
      <c r="A3" s="13"/>
      <c r="B3" s="13"/>
      <c r="C3" s="13"/>
      <c r="D3" s="13"/>
      <c r="E3" s="13"/>
      <c r="F3" s="14"/>
      <c r="G3" s="14"/>
      <c r="H3" s="14"/>
      <c r="I3" s="14"/>
      <c r="J3" s="14"/>
      <c r="K3" s="14"/>
    </row>
    <row r="4" spans="1:24" ht="96" customHeight="1">
      <c r="A4" s="13"/>
      <c r="B4" s="13"/>
      <c r="C4" s="13"/>
      <c r="D4" s="13"/>
      <c r="E4" s="13"/>
      <c r="F4" s="14"/>
      <c r="G4" s="14"/>
      <c r="H4" s="14"/>
      <c r="I4" s="14"/>
      <c r="J4" s="14"/>
      <c r="K4" s="14"/>
    </row>
    <row r="5" spans="1:24">
      <c r="A5" s="3"/>
      <c r="B5" s="4"/>
      <c r="C5" s="4"/>
      <c r="D5" s="4"/>
      <c r="E5" s="3"/>
    </row>
    <row r="6" spans="1:24" ht="15.75" thickBot="1">
      <c r="A6" s="15" t="s">
        <v>155</v>
      </c>
      <c r="B6" s="15"/>
      <c r="C6" s="15"/>
      <c r="D6" s="15"/>
      <c r="E6" s="15"/>
      <c r="F6" s="16"/>
    </row>
    <row r="7" spans="1:24" s="5" customFormat="1" ht="15" customHeight="1" thickBot="1">
      <c r="A7" s="17" t="s">
        <v>4</v>
      </c>
      <c r="B7" s="17" t="s">
        <v>5</v>
      </c>
      <c r="C7" s="17" t="s">
        <v>6</v>
      </c>
      <c r="D7" s="18" t="s">
        <v>7</v>
      </c>
      <c r="E7" s="17" t="s">
        <v>8</v>
      </c>
      <c r="F7" s="19" t="s">
        <v>12</v>
      </c>
      <c r="G7" s="19"/>
      <c r="H7" s="19"/>
      <c r="I7" s="19"/>
      <c r="J7" s="19"/>
      <c r="K7" s="19"/>
      <c r="L7" s="19"/>
      <c r="M7" s="22" t="s">
        <v>13</v>
      </c>
      <c r="N7" s="22"/>
      <c r="O7" s="22"/>
      <c r="P7" s="22"/>
      <c r="Q7" s="22"/>
      <c r="R7" s="22"/>
      <c r="S7" s="22"/>
      <c r="T7" s="23" t="s">
        <v>14</v>
      </c>
      <c r="U7" s="26" t="s">
        <v>15</v>
      </c>
      <c r="V7" s="26" t="s">
        <v>16</v>
      </c>
      <c r="W7" s="28" t="s">
        <v>17</v>
      </c>
      <c r="X7" s="20" t="s">
        <v>18</v>
      </c>
    </row>
    <row r="8" spans="1:24" s="5" customFormat="1" ht="90.75" customHeight="1" thickBot="1">
      <c r="A8" s="17"/>
      <c r="B8" s="17"/>
      <c r="C8" s="17"/>
      <c r="D8" s="18"/>
      <c r="E8" s="17"/>
      <c r="F8" s="6" t="s">
        <v>19</v>
      </c>
      <c r="G8" s="7" t="s">
        <v>20</v>
      </c>
      <c r="H8" s="7" t="s">
        <v>21</v>
      </c>
      <c r="I8" s="7" t="s">
        <v>22</v>
      </c>
      <c r="J8" s="7" t="s">
        <v>23</v>
      </c>
      <c r="K8" s="7" t="s">
        <v>24</v>
      </c>
      <c r="L8" s="7" t="s">
        <v>25</v>
      </c>
      <c r="M8" s="21" t="s">
        <v>26</v>
      </c>
      <c r="N8" s="21" t="s">
        <v>27</v>
      </c>
      <c r="O8" s="21" t="s">
        <v>28</v>
      </c>
      <c r="P8" s="21" t="s">
        <v>29</v>
      </c>
      <c r="Q8" s="21" t="s">
        <v>30</v>
      </c>
      <c r="R8" s="21" t="s">
        <v>31</v>
      </c>
      <c r="S8" s="21" t="s">
        <v>32</v>
      </c>
      <c r="T8" s="24"/>
      <c r="U8" s="27"/>
      <c r="V8" s="27"/>
      <c r="W8" s="28"/>
      <c r="X8" s="20"/>
    </row>
    <row r="9" spans="1:24" s="5" customFormat="1" ht="15.75" thickBot="1">
      <c r="A9" s="17"/>
      <c r="B9" s="17"/>
      <c r="C9" s="17"/>
      <c r="D9" s="18"/>
      <c r="E9" s="17"/>
      <c r="F9" s="8" t="s">
        <v>33</v>
      </c>
      <c r="G9" s="9" t="s">
        <v>34</v>
      </c>
      <c r="H9" s="9" t="s">
        <v>35</v>
      </c>
      <c r="I9" s="9" t="s">
        <v>36</v>
      </c>
      <c r="J9" s="9" t="s">
        <v>37</v>
      </c>
      <c r="K9" s="9" t="s">
        <v>38</v>
      </c>
      <c r="L9" s="9" t="s">
        <v>39</v>
      </c>
      <c r="M9" s="21"/>
      <c r="N9" s="21"/>
      <c r="O9" s="21"/>
      <c r="P9" s="21"/>
      <c r="Q9" s="21"/>
      <c r="R9" s="21"/>
      <c r="S9" s="21"/>
      <c r="T9" s="25"/>
      <c r="U9" s="27"/>
      <c r="V9" s="27"/>
      <c r="W9" s="28"/>
      <c r="X9" s="20"/>
    </row>
    <row r="10" spans="1:24" ht="15.75" thickBot="1">
      <c r="B10" s="10" t="s">
        <v>55</v>
      </c>
      <c r="C10" s="10" t="s">
        <v>56</v>
      </c>
      <c r="D10" s="10" t="s">
        <v>57</v>
      </c>
      <c r="E10" s="10" t="s">
        <v>58</v>
      </c>
      <c r="F10" s="10">
        <v>50</v>
      </c>
      <c r="G10" s="10"/>
      <c r="H10" s="10" t="s">
        <v>42</v>
      </c>
      <c r="I10" s="10">
        <v>1</v>
      </c>
      <c r="J10" s="10"/>
      <c r="K10" s="10"/>
      <c r="L10" s="11">
        <v>56</v>
      </c>
      <c r="M10" s="10">
        <f t="shared" ref="M10:M20" si="0">F10*17</f>
        <v>850</v>
      </c>
      <c r="N10" s="10">
        <f t="shared" ref="N10:N20" si="1">IF(G10=0,0,(IF(G10&gt;3,(G10-3)*10+20,20)))</f>
        <v>0</v>
      </c>
      <c r="O10" s="10">
        <f t="shared" ref="O10:O20" si="2">IF(H10="ΝΑΙ",15,0)</f>
        <v>15</v>
      </c>
      <c r="P10" s="10">
        <f t="shared" ref="P10:P20" si="3">IF(I10=1,5,(IF(I10&gt;1,((I10-1)*10),0)))</f>
        <v>5</v>
      </c>
      <c r="Q10" s="10">
        <f t="shared" ref="Q10:Q20" si="4">J10*10</f>
        <v>0</v>
      </c>
      <c r="R10" s="10">
        <f t="shared" ref="R10:R20" si="5">IF(K10&lt;50,0,IF(K10&lt;60,10,IF(K10&lt;67,12,IF(K10&lt;70,15,17))))</f>
        <v>0</v>
      </c>
      <c r="S10" s="10">
        <f t="shared" ref="S10:S20" si="6">IF(L10&lt;18,0,IF(L10&lt;=50,10,20))</f>
        <v>20</v>
      </c>
      <c r="T10" s="10">
        <v>632</v>
      </c>
      <c r="U10" s="10">
        <f t="shared" ref="U10:U20" si="7">SUM(M10:S10)</f>
        <v>890</v>
      </c>
      <c r="V10" s="10">
        <f t="shared" ref="V10:V20" si="8">T10+U10</f>
        <v>1522</v>
      </c>
      <c r="W10">
        <v>22</v>
      </c>
    </row>
    <row r="11" spans="1:24" ht="15.75" thickBot="1">
      <c r="B11" s="10" t="s">
        <v>59</v>
      </c>
      <c r="C11" s="10" t="s">
        <v>51</v>
      </c>
      <c r="D11" s="10" t="s">
        <v>60</v>
      </c>
      <c r="E11" s="10" t="s">
        <v>61</v>
      </c>
      <c r="F11" s="10">
        <v>84</v>
      </c>
      <c r="G11" s="10"/>
      <c r="H11" s="10" t="s">
        <v>42</v>
      </c>
      <c r="I11" s="10"/>
      <c r="J11" s="10">
        <v>2</v>
      </c>
      <c r="K11" s="10"/>
      <c r="L11" s="11">
        <v>57</v>
      </c>
      <c r="M11" s="10">
        <f t="shared" si="0"/>
        <v>1428</v>
      </c>
      <c r="N11" s="10">
        <f t="shared" si="1"/>
        <v>0</v>
      </c>
      <c r="O11" s="10">
        <f t="shared" si="2"/>
        <v>15</v>
      </c>
      <c r="P11" s="10">
        <f t="shared" si="3"/>
        <v>0</v>
      </c>
      <c r="Q11" s="10">
        <f t="shared" si="4"/>
        <v>20</v>
      </c>
      <c r="R11" s="10">
        <f t="shared" si="5"/>
        <v>0</v>
      </c>
      <c r="S11" s="10">
        <f t="shared" si="6"/>
        <v>20</v>
      </c>
      <c r="T11" s="10"/>
      <c r="U11" s="10">
        <f t="shared" si="7"/>
        <v>1483</v>
      </c>
      <c r="V11" s="10">
        <f t="shared" si="8"/>
        <v>1483</v>
      </c>
      <c r="W11">
        <v>23</v>
      </c>
    </row>
    <row r="12" spans="1:24" ht="15.75" thickBot="1">
      <c r="B12" s="10" t="s">
        <v>62</v>
      </c>
      <c r="C12" s="10" t="s">
        <v>51</v>
      </c>
      <c r="D12" s="10" t="s">
        <v>63</v>
      </c>
      <c r="E12" s="10" t="s">
        <v>64</v>
      </c>
      <c r="F12" s="10">
        <v>50</v>
      </c>
      <c r="G12" s="10">
        <v>4</v>
      </c>
      <c r="H12" s="10"/>
      <c r="I12" s="10">
        <v>2</v>
      </c>
      <c r="J12" s="10"/>
      <c r="K12" s="10"/>
      <c r="L12" s="11">
        <v>38</v>
      </c>
      <c r="M12" s="10">
        <f t="shared" si="0"/>
        <v>850</v>
      </c>
      <c r="N12" s="10">
        <f t="shared" si="1"/>
        <v>30</v>
      </c>
      <c r="O12" s="10">
        <f t="shared" si="2"/>
        <v>0</v>
      </c>
      <c r="P12" s="10">
        <f t="shared" si="3"/>
        <v>10</v>
      </c>
      <c r="Q12" s="10">
        <f t="shared" si="4"/>
        <v>0</v>
      </c>
      <c r="R12" s="10">
        <f t="shared" si="5"/>
        <v>0</v>
      </c>
      <c r="S12" s="10">
        <f t="shared" si="6"/>
        <v>10</v>
      </c>
      <c r="T12" s="10">
        <v>522</v>
      </c>
      <c r="U12" s="10">
        <f t="shared" si="7"/>
        <v>900</v>
      </c>
      <c r="V12" s="10">
        <f t="shared" si="8"/>
        <v>1422</v>
      </c>
      <c r="W12">
        <v>24</v>
      </c>
    </row>
    <row r="13" spans="1:24" ht="15.75" thickBot="1">
      <c r="B13" s="10" t="s">
        <v>65</v>
      </c>
      <c r="C13" s="10" t="s">
        <v>0</v>
      </c>
      <c r="D13" s="10" t="s">
        <v>66</v>
      </c>
      <c r="E13" s="10" t="s">
        <v>67</v>
      </c>
      <c r="F13" s="10">
        <v>75</v>
      </c>
      <c r="G13" s="10"/>
      <c r="H13" s="10" t="s">
        <v>42</v>
      </c>
      <c r="I13" s="10">
        <v>1</v>
      </c>
      <c r="J13" s="10"/>
      <c r="K13" s="10"/>
      <c r="L13" s="11">
        <v>37</v>
      </c>
      <c r="M13" s="10">
        <f t="shared" si="0"/>
        <v>1275</v>
      </c>
      <c r="N13" s="10">
        <f t="shared" si="1"/>
        <v>0</v>
      </c>
      <c r="O13" s="10">
        <f t="shared" si="2"/>
        <v>15</v>
      </c>
      <c r="P13" s="10">
        <f t="shared" si="3"/>
        <v>5</v>
      </c>
      <c r="Q13" s="10">
        <f t="shared" si="4"/>
        <v>0</v>
      </c>
      <c r="R13" s="10">
        <f t="shared" si="5"/>
        <v>0</v>
      </c>
      <c r="S13" s="10">
        <f t="shared" si="6"/>
        <v>10</v>
      </c>
      <c r="T13" s="10"/>
      <c r="U13" s="10">
        <f t="shared" si="7"/>
        <v>1305</v>
      </c>
      <c r="V13" s="10">
        <f t="shared" si="8"/>
        <v>1305</v>
      </c>
      <c r="W13">
        <v>25</v>
      </c>
    </row>
    <row r="14" spans="1:24" ht="15.75" thickBot="1">
      <c r="B14" s="10" t="s">
        <v>68</v>
      </c>
      <c r="C14" s="10" t="s">
        <v>60</v>
      </c>
      <c r="D14" s="10" t="s">
        <v>66</v>
      </c>
      <c r="E14" s="10" t="s">
        <v>69</v>
      </c>
      <c r="F14" s="10">
        <v>49</v>
      </c>
      <c r="G14" s="10">
        <v>12</v>
      </c>
      <c r="H14" s="10" t="s">
        <v>42</v>
      </c>
      <c r="I14" s="10">
        <v>1</v>
      </c>
      <c r="J14" s="10"/>
      <c r="K14" s="10"/>
      <c r="L14" s="11">
        <v>45</v>
      </c>
      <c r="M14" s="10">
        <f t="shared" si="0"/>
        <v>833</v>
      </c>
      <c r="N14" s="10">
        <f t="shared" si="1"/>
        <v>110</v>
      </c>
      <c r="O14" s="10">
        <f t="shared" si="2"/>
        <v>15</v>
      </c>
      <c r="P14" s="10">
        <f t="shared" si="3"/>
        <v>5</v>
      </c>
      <c r="Q14" s="10">
        <f t="shared" si="4"/>
        <v>0</v>
      </c>
      <c r="R14" s="10">
        <f t="shared" si="5"/>
        <v>0</v>
      </c>
      <c r="S14" s="10">
        <f t="shared" si="6"/>
        <v>10</v>
      </c>
      <c r="T14" s="10">
        <v>327</v>
      </c>
      <c r="U14" s="10">
        <f t="shared" si="7"/>
        <v>973</v>
      </c>
      <c r="V14" s="10">
        <f t="shared" si="8"/>
        <v>1300</v>
      </c>
      <c r="W14">
        <v>26</v>
      </c>
    </row>
    <row r="15" spans="1:24" ht="15.75" thickBot="1">
      <c r="B15" s="10" t="s">
        <v>70</v>
      </c>
      <c r="C15" s="10" t="s">
        <v>0</v>
      </c>
      <c r="D15" s="10" t="s">
        <v>60</v>
      </c>
      <c r="E15" s="10" t="s">
        <v>71</v>
      </c>
      <c r="F15" s="10">
        <v>44</v>
      </c>
      <c r="G15" s="10">
        <v>4</v>
      </c>
      <c r="H15" s="10"/>
      <c r="I15" s="10">
        <v>1</v>
      </c>
      <c r="J15" s="10"/>
      <c r="K15" s="10"/>
      <c r="L15" s="11">
        <v>46</v>
      </c>
      <c r="M15" s="10">
        <f t="shared" si="0"/>
        <v>748</v>
      </c>
      <c r="N15" s="10">
        <f t="shared" si="1"/>
        <v>30</v>
      </c>
      <c r="O15" s="10">
        <f t="shared" si="2"/>
        <v>0</v>
      </c>
      <c r="P15" s="10">
        <f t="shared" si="3"/>
        <v>5</v>
      </c>
      <c r="Q15" s="10">
        <f t="shared" si="4"/>
        <v>0</v>
      </c>
      <c r="R15" s="10">
        <f t="shared" si="5"/>
        <v>0</v>
      </c>
      <c r="S15" s="10">
        <f t="shared" si="6"/>
        <v>10</v>
      </c>
      <c r="T15" s="10">
        <v>486</v>
      </c>
      <c r="U15" s="10">
        <f t="shared" si="7"/>
        <v>793</v>
      </c>
      <c r="V15" s="10">
        <f t="shared" si="8"/>
        <v>1279</v>
      </c>
      <c r="W15">
        <v>27</v>
      </c>
    </row>
    <row r="16" spans="1:24" ht="15.75" thickBot="1">
      <c r="B16" s="10" t="s">
        <v>72</v>
      </c>
      <c r="C16" s="10" t="s">
        <v>73</v>
      </c>
      <c r="D16" s="10" t="s">
        <v>74</v>
      </c>
      <c r="E16" s="10" t="s">
        <v>75</v>
      </c>
      <c r="F16" s="10">
        <v>48</v>
      </c>
      <c r="G16" s="10">
        <v>7</v>
      </c>
      <c r="H16" s="10"/>
      <c r="I16" s="10">
        <v>3</v>
      </c>
      <c r="J16" s="10"/>
      <c r="K16" s="10"/>
      <c r="L16" s="11">
        <v>50</v>
      </c>
      <c r="M16" s="10">
        <f t="shared" si="0"/>
        <v>816</v>
      </c>
      <c r="N16" s="10">
        <f t="shared" si="1"/>
        <v>60</v>
      </c>
      <c r="O16" s="10">
        <f t="shared" si="2"/>
        <v>0</v>
      </c>
      <c r="P16" s="10">
        <f t="shared" si="3"/>
        <v>20</v>
      </c>
      <c r="Q16" s="10">
        <f t="shared" si="4"/>
        <v>0</v>
      </c>
      <c r="R16" s="10">
        <f t="shared" si="5"/>
        <v>0</v>
      </c>
      <c r="S16" s="10">
        <f t="shared" si="6"/>
        <v>10</v>
      </c>
      <c r="T16" s="10">
        <v>340</v>
      </c>
      <c r="U16" s="10">
        <f t="shared" si="7"/>
        <v>906</v>
      </c>
      <c r="V16" s="10">
        <f t="shared" si="8"/>
        <v>1246</v>
      </c>
      <c r="W16">
        <v>28</v>
      </c>
    </row>
    <row r="17" spans="2:23" ht="15.75" thickBot="1">
      <c r="B17" s="10" t="s">
        <v>76</v>
      </c>
      <c r="C17" s="10" t="s">
        <v>0</v>
      </c>
      <c r="D17" s="10" t="s">
        <v>60</v>
      </c>
      <c r="E17" s="10" t="s">
        <v>77</v>
      </c>
      <c r="F17" s="10">
        <v>43</v>
      </c>
      <c r="G17" s="10"/>
      <c r="H17" s="10"/>
      <c r="I17" s="10">
        <v>1</v>
      </c>
      <c r="J17" s="10">
        <v>2</v>
      </c>
      <c r="K17" s="10"/>
      <c r="L17" s="11">
        <v>46</v>
      </c>
      <c r="M17" s="10">
        <f t="shared" si="0"/>
        <v>731</v>
      </c>
      <c r="N17" s="10">
        <f t="shared" si="1"/>
        <v>0</v>
      </c>
      <c r="O17" s="10">
        <f t="shared" si="2"/>
        <v>0</v>
      </c>
      <c r="P17" s="10">
        <f t="shared" si="3"/>
        <v>5</v>
      </c>
      <c r="Q17" s="10">
        <f t="shared" si="4"/>
        <v>20</v>
      </c>
      <c r="R17" s="10">
        <f t="shared" si="5"/>
        <v>0</v>
      </c>
      <c r="S17" s="10">
        <f t="shared" si="6"/>
        <v>10</v>
      </c>
      <c r="T17" s="10">
        <v>437</v>
      </c>
      <c r="U17" s="10">
        <f t="shared" si="7"/>
        <v>766</v>
      </c>
      <c r="V17" s="10">
        <f t="shared" si="8"/>
        <v>1203</v>
      </c>
      <c r="W17">
        <v>29</v>
      </c>
    </row>
    <row r="18" spans="2:23" ht="15.75" thickBot="1">
      <c r="B18" s="10" t="s">
        <v>78</v>
      </c>
      <c r="C18" s="10" t="s">
        <v>79</v>
      </c>
      <c r="D18" s="10" t="s">
        <v>52</v>
      </c>
      <c r="E18" s="10" t="s">
        <v>80</v>
      </c>
      <c r="F18" s="10">
        <v>39</v>
      </c>
      <c r="G18" s="10"/>
      <c r="H18" s="10"/>
      <c r="I18" s="10">
        <v>1</v>
      </c>
      <c r="J18" s="10">
        <v>1</v>
      </c>
      <c r="K18" s="10"/>
      <c r="L18" s="11">
        <v>51</v>
      </c>
      <c r="M18" s="10">
        <f t="shared" si="0"/>
        <v>663</v>
      </c>
      <c r="N18" s="10">
        <f t="shared" si="1"/>
        <v>0</v>
      </c>
      <c r="O18" s="10">
        <f t="shared" si="2"/>
        <v>0</v>
      </c>
      <c r="P18" s="10">
        <f t="shared" si="3"/>
        <v>5</v>
      </c>
      <c r="Q18" s="10">
        <f t="shared" si="4"/>
        <v>10</v>
      </c>
      <c r="R18" s="10">
        <f t="shared" si="5"/>
        <v>0</v>
      </c>
      <c r="S18" s="10">
        <f t="shared" si="6"/>
        <v>20</v>
      </c>
      <c r="T18" s="10">
        <v>418</v>
      </c>
      <c r="U18" s="10">
        <f t="shared" si="7"/>
        <v>698</v>
      </c>
      <c r="V18" s="10">
        <f t="shared" si="8"/>
        <v>1116</v>
      </c>
      <c r="W18">
        <v>30</v>
      </c>
    </row>
    <row r="19" spans="2:23" ht="15.75" thickBot="1">
      <c r="B19" s="10" t="s">
        <v>81</v>
      </c>
      <c r="C19" s="10" t="s">
        <v>0</v>
      </c>
      <c r="D19" s="10" t="s">
        <v>82</v>
      </c>
      <c r="E19" s="10" t="s">
        <v>83</v>
      </c>
      <c r="F19" s="10">
        <v>39</v>
      </c>
      <c r="G19" s="10"/>
      <c r="H19" s="10"/>
      <c r="I19" s="10">
        <v>1</v>
      </c>
      <c r="J19" s="10">
        <v>1</v>
      </c>
      <c r="K19" s="10"/>
      <c r="L19" s="11">
        <v>53</v>
      </c>
      <c r="M19" s="10">
        <f t="shared" si="0"/>
        <v>663</v>
      </c>
      <c r="N19" s="10">
        <f t="shared" si="1"/>
        <v>0</v>
      </c>
      <c r="O19" s="10">
        <f t="shared" si="2"/>
        <v>0</v>
      </c>
      <c r="P19" s="10">
        <f t="shared" si="3"/>
        <v>5</v>
      </c>
      <c r="Q19" s="10">
        <f t="shared" si="4"/>
        <v>10</v>
      </c>
      <c r="R19" s="10">
        <f t="shared" si="5"/>
        <v>0</v>
      </c>
      <c r="S19" s="10">
        <f t="shared" si="6"/>
        <v>20</v>
      </c>
      <c r="T19" s="10">
        <v>380</v>
      </c>
      <c r="U19" s="10">
        <f t="shared" si="7"/>
        <v>698</v>
      </c>
      <c r="V19" s="10">
        <f t="shared" si="8"/>
        <v>1078</v>
      </c>
      <c r="W19">
        <v>31</v>
      </c>
    </row>
    <row r="20" spans="2:23" ht="15.75" thickBot="1">
      <c r="B20" s="10" t="s">
        <v>84</v>
      </c>
      <c r="C20" s="10" t="s">
        <v>85</v>
      </c>
      <c r="D20" s="10" t="s">
        <v>60</v>
      </c>
      <c r="E20" s="10" t="s">
        <v>86</v>
      </c>
      <c r="F20" s="10">
        <v>60</v>
      </c>
      <c r="G20" s="10"/>
      <c r="H20" s="10"/>
      <c r="I20" s="10"/>
      <c r="J20" s="10"/>
      <c r="K20" s="10"/>
      <c r="L20" s="11">
        <v>61</v>
      </c>
      <c r="M20" s="10">
        <f t="shared" si="0"/>
        <v>1020</v>
      </c>
      <c r="N20" s="10">
        <f t="shared" si="1"/>
        <v>0</v>
      </c>
      <c r="O20" s="10">
        <f t="shared" si="2"/>
        <v>0</v>
      </c>
      <c r="P20" s="10">
        <f t="shared" si="3"/>
        <v>0</v>
      </c>
      <c r="Q20" s="10">
        <f t="shared" si="4"/>
        <v>0</v>
      </c>
      <c r="R20" s="10">
        <f t="shared" si="5"/>
        <v>0</v>
      </c>
      <c r="S20" s="10">
        <f t="shared" si="6"/>
        <v>20</v>
      </c>
      <c r="T20" s="10"/>
      <c r="U20" s="10">
        <f t="shared" si="7"/>
        <v>1040</v>
      </c>
      <c r="V20" s="10">
        <f t="shared" si="8"/>
        <v>1040</v>
      </c>
      <c r="W20">
        <v>32</v>
      </c>
    </row>
    <row r="21" spans="2:23" ht="15.75" thickBot="1">
      <c r="B21" s="10" t="s">
        <v>87</v>
      </c>
      <c r="C21" s="10" t="s">
        <v>88</v>
      </c>
      <c r="D21" s="10" t="s">
        <v>3</v>
      </c>
      <c r="E21" s="10" t="s">
        <v>89</v>
      </c>
      <c r="F21" s="10">
        <v>52</v>
      </c>
      <c r="G21" s="10"/>
      <c r="H21" s="10" t="s">
        <v>42</v>
      </c>
      <c r="I21" s="10">
        <v>1</v>
      </c>
      <c r="J21" s="10"/>
      <c r="K21" s="12">
        <v>0.5</v>
      </c>
      <c r="L21" s="11">
        <v>46</v>
      </c>
      <c r="M21" s="10">
        <f t="shared" ref="M21:M45" si="9">F21*17</f>
        <v>884</v>
      </c>
      <c r="N21" s="10">
        <f t="shared" ref="N21:N45" si="10">IF(G21=0,0,(IF(G21&gt;3,(G21-3)*10+20,20)))</f>
        <v>0</v>
      </c>
      <c r="O21" s="10">
        <f t="shared" ref="O21:O45" si="11">IF(H21="ΝΑΙ",15,0)</f>
        <v>15</v>
      </c>
      <c r="P21" s="10">
        <f t="shared" ref="P21:P45" si="12">IF(I21=1,5,(IF(I21&gt;1,((I21-1)*10),0)))</f>
        <v>5</v>
      </c>
      <c r="Q21" s="10">
        <f t="shared" ref="Q21:Q45" si="13">J21*10</f>
        <v>0</v>
      </c>
      <c r="R21" s="10">
        <f t="shared" ref="R21:R45" si="14">IF(K21&lt;50,0,IF(K21&lt;60,10,IF(K21&lt;67,12,IF(K21&lt;70,15,17))))</f>
        <v>0</v>
      </c>
      <c r="S21" s="10">
        <f t="shared" ref="S21:S45" si="15">IF(L21&lt;18,0,IF(L21&lt;=50,10,20))</f>
        <v>10</v>
      </c>
      <c r="T21" s="10"/>
      <c r="U21" s="10">
        <f t="shared" ref="U21:U45" si="16">SUM(M21:S21)</f>
        <v>914</v>
      </c>
      <c r="V21" s="10">
        <f t="shared" ref="V21:V45" si="17">T21+U21</f>
        <v>914</v>
      </c>
      <c r="W21">
        <v>33</v>
      </c>
    </row>
    <row r="22" spans="2:23" ht="15.75" thickBot="1">
      <c r="B22" s="10" t="s">
        <v>90</v>
      </c>
      <c r="C22" s="10" t="s">
        <v>2</v>
      </c>
      <c r="D22" s="10" t="s">
        <v>91</v>
      </c>
      <c r="E22" s="10" t="s">
        <v>92</v>
      </c>
      <c r="F22" s="10">
        <v>39</v>
      </c>
      <c r="G22" s="10">
        <v>5</v>
      </c>
      <c r="H22" s="10"/>
      <c r="I22" s="10"/>
      <c r="J22" s="10"/>
      <c r="K22" s="10"/>
      <c r="L22" s="11">
        <v>38</v>
      </c>
      <c r="M22" s="10">
        <f t="shared" si="9"/>
        <v>663</v>
      </c>
      <c r="N22" s="10">
        <f t="shared" si="10"/>
        <v>40</v>
      </c>
      <c r="O22" s="10">
        <f t="shared" si="11"/>
        <v>0</v>
      </c>
      <c r="P22" s="10">
        <f t="shared" si="12"/>
        <v>0</v>
      </c>
      <c r="Q22" s="10">
        <f t="shared" si="13"/>
        <v>0</v>
      </c>
      <c r="R22" s="10">
        <f t="shared" si="14"/>
        <v>0</v>
      </c>
      <c r="S22" s="10">
        <f t="shared" si="15"/>
        <v>10</v>
      </c>
      <c r="T22" s="10">
        <v>195</v>
      </c>
      <c r="U22" s="10">
        <f t="shared" si="16"/>
        <v>713</v>
      </c>
      <c r="V22" s="10">
        <f t="shared" si="17"/>
        <v>908</v>
      </c>
      <c r="W22">
        <v>34</v>
      </c>
    </row>
    <row r="23" spans="2:23" ht="15.75" thickBot="1">
      <c r="B23" s="10" t="s">
        <v>93</v>
      </c>
      <c r="C23" s="10" t="s">
        <v>2</v>
      </c>
      <c r="D23" s="10" t="s">
        <v>94</v>
      </c>
      <c r="E23" s="10" t="s">
        <v>95</v>
      </c>
      <c r="F23" s="10">
        <v>50</v>
      </c>
      <c r="G23" s="10"/>
      <c r="H23" s="10"/>
      <c r="I23" s="10"/>
      <c r="J23" s="10"/>
      <c r="K23" s="10"/>
      <c r="L23" s="11">
        <v>49</v>
      </c>
      <c r="M23" s="10">
        <f t="shared" si="9"/>
        <v>850</v>
      </c>
      <c r="N23" s="10">
        <f t="shared" si="10"/>
        <v>0</v>
      </c>
      <c r="O23" s="10">
        <f t="shared" si="11"/>
        <v>0</v>
      </c>
      <c r="P23" s="10">
        <f t="shared" si="12"/>
        <v>0</v>
      </c>
      <c r="Q23" s="10">
        <f t="shared" si="13"/>
        <v>0</v>
      </c>
      <c r="R23" s="10">
        <f t="shared" si="14"/>
        <v>0</v>
      </c>
      <c r="S23" s="10">
        <f t="shared" si="15"/>
        <v>10</v>
      </c>
      <c r="T23" s="10"/>
      <c r="U23" s="10">
        <f t="shared" si="16"/>
        <v>860</v>
      </c>
      <c r="V23" s="10">
        <f t="shared" si="17"/>
        <v>860</v>
      </c>
      <c r="W23">
        <v>35</v>
      </c>
    </row>
    <row r="24" spans="2:23" ht="15.75" thickBot="1">
      <c r="B24" s="10" t="s">
        <v>96</v>
      </c>
      <c r="C24" s="10" t="s">
        <v>0</v>
      </c>
      <c r="D24" s="10" t="s">
        <v>40</v>
      </c>
      <c r="E24" s="10" t="s">
        <v>97</v>
      </c>
      <c r="F24" s="10">
        <v>39</v>
      </c>
      <c r="G24" s="10"/>
      <c r="H24" s="10"/>
      <c r="I24" s="10">
        <v>2</v>
      </c>
      <c r="J24" s="10"/>
      <c r="K24" s="10"/>
      <c r="L24" s="11">
        <v>37</v>
      </c>
      <c r="M24" s="10">
        <f t="shared" si="9"/>
        <v>663</v>
      </c>
      <c r="N24" s="10">
        <f t="shared" si="10"/>
        <v>0</v>
      </c>
      <c r="O24" s="10">
        <f t="shared" si="11"/>
        <v>0</v>
      </c>
      <c r="P24" s="10">
        <f t="shared" si="12"/>
        <v>10</v>
      </c>
      <c r="Q24" s="10">
        <f t="shared" si="13"/>
        <v>0</v>
      </c>
      <c r="R24" s="10">
        <f t="shared" si="14"/>
        <v>0</v>
      </c>
      <c r="S24" s="10">
        <f t="shared" si="15"/>
        <v>10</v>
      </c>
      <c r="T24" s="10">
        <v>175</v>
      </c>
      <c r="U24" s="10">
        <f t="shared" si="16"/>
        <v>683</v>
      </c>
      <c r="V24" s="10">
        <f t="shared" si="17"/>
        <v>858</v>
      </c>
      <c r="W24">
        <v>36</v>
      </c>
    </row>
    <row r="25" spans="2:23" ht="15.75" thickBot="1">
      <c r="B25" s="10" t="s">
        <v>98</v>
      </c>
      <c r="C25" s="10" t="s">
        <v>99</v>
      </c>
      <c r="D25" s="10" t="s">
        <v>100</v>
      </c>
      <c r="E25" s="10" t="s">
        <v>101</v>
      </c>
      <c r="F25" s="10">
        <v>37.24</v>
      </c>
      <c r="G25" s="10">
        <v>4</v>
      </c>
      <c r="H25" s="10" t="s">
        <v>42</v>
      </c>
      <c r="I25" s="10">
        <v>2</v>
      </c>
      <c r="J25" s="10"/>
      <c r="K25" s="10"/>
      <c r="L25" s="11">
        <v>37</v>
      </c>
      <c r="M25" s="10">
        <f t="shared" si="9"/>
        <v>633.08000000000004</v>
      </c>
      <c r="N25" s="10">
        <f t="shared" si="10"/>
        <v>30</v>
      </c>
      <c r="O25" s="10">
        <f t="shared" si="11"/>
        <v>15</v>
      </c>
      <c r="P25" s="10">
        <f t="shared" si="12"/>
        <v>10</v>
      </c>
      <c r="Q25" s="10">
        <f t="shared" si="13"/>
        <v>0</v>
      </c>
      <c r="R25" s="10">
        <f t="shared" si="14"/>
        <v>0</v>
      </c>
      <c r="S25" s="10">
        <f t="shared" si="15"/>
        <v>10</v>
      </c>
      <c r="T25" s="10">
        <v>159</v>
      </c>
      <c r="U25" s="10">
        <f t="shared" si="16"/>
        <v>698.08</v>
      </c>
      <c r="V25" s="10">
        <f t="shared" si="17"/>
        <v>857.08</v>
      </c>
      <c r="W25">
        <v>37</v>
      </c>
    </row>
    <row r="26" spans="2:23" ht="15.75" thickBot="1">
      <c r="B26" s="10" t="s">
        <v>102</v>
      </c>
      <c r="C26" s="10" t="s">
        <v>41</v>
      </c>
      <c r="D26" s="10" t="s">
        <v>46</v>
      </c>
      <c r="E26" s="10" t="s">
        <v>103</v>
      </c>
      <c r="F26" s="10">
        <v>48</v>
      </c>
      <c r="G26" s="10"/>
      <c r="H26" s="10" t="s">
        <v>42</v>
      </c>
      <c r="I26" s="10"/>
      <c r="J26" s="10"/>
      <c r="K26" s="10"/>
      <c r="L26" s="11">
        <v>59</v>
      </c>
      <c r="M26" s="10">
        <f t="shared" si="9"/>
        <v>816</v>
      </c>
      <c r="N26" s="10">
        <f t="shared" si="10"/>
        <v>0</v>
      </c>
      <c r="O26" s="10">
        <f t="shared" si="11"/>
        <v>15</v>
      </c>
      <c r="P26" s="10">
        <f t="shared" si="12"/>
        <v>0</v>
      </c>
      <c r="Q26" s="10">
        <f t="shared" si="13"/>
        <v>0</v>
      </c>
      <c r="R26" s="10">
        <f t="shared" si="14"/>
        <v>0</v>
      </c>
      <c r="S26" s="10">
        <f t="shared" si="15"/>
        <v>20</v>
      </c>
      <c r="T26" s="10"/>
      <c r="U26" s="10">
        <f t="shared" si="16"/>
        <v>851</v>
      </c>
      <c r="V26" s="10">
        <f t="shared" si="17"/>
        <v>851</v>
      </c>
      <c r="W26">
        <v>38</v>
      </c>
    </row>
    <row r="27" spans="2:23" ht="15.75" thickBot="1">
      <c r="B27" s="10" t="s">
        <v>104</v>
      </c>
      <c r="C27" s="10" t="s">
        <v>0</v>
      </c>
      <c r="D27" s="10" t="s">
        <v>52</v>
      </c>
      <c r="E27" s="10" t="s">
        <v>105</v>
      </c>
      <c r="F27" s="10">
        <v>49</v>
      </c>
      <c r="G27" s="10"/>
      <c r="H27" s="10"/>
      <c r="I27" s="10">
        <v>1</v>
      </c>
      <c r="J27" s="10"/>
      <c r="K27" s="10"/>
      <c r="L27" s="11">
        <v>40</v>
      </c>
      <c r="M27" s="10">
        <f t="shared" si="9"/>
        <v>833</v>
      </c>
      <c r="N27" s="10">
        <f t="shared" si="10"/>
        <v>0</v>
      </c>
      <c r="O27" s="10">
        <f t="shared" si="11"/>
        <v>0</v>
      </c>
      <c r="P27" s="10">
        <f t="shared" si="12"/>
        <v>5</v>
      </c>
      <c r="Q27" s="10">
        <f t="shared" si="13"/>
        <v>0</v>
      </c>
      <c r="R27" s="10">
        <f t="shared" si="14"/>
        <v>0</v>
      </c>
      <c r="S27" s="10">
        <f t="shared" si="15"/>
        <v>10</v>
      </c>
      <c r="T27" s="10"/>
      <c r="U27" s="10">
        <f t="shared" si="16"/>
        <v>848</v>
      </c>
      <c r="V27" s="10">
        <f t="shared" si="17"/>
        <v>848</v>
      </c>
      <c r="W27">
        <v>39</v>
      </c>
    </row>
    <row r="28" spans="2:23" ht="15.75" thickBot="1">
      <c r="B28" s="10" t="s">
        <v>87</v>
      </c>
      <c r="C28" s="10" t="s">
        <v>51</v>
      </c>
      <c r="D28" s="10" t="s">
        <v>106</v>
      </c>
      <c r="E28" s="10" t="s">
        <v>107</v>
      </c>
      <c r="F28" s="10">
        <v>38</v>
      </c>
      <c r="G28" s="10"/>
      <c r="H28" s="10"/>
      <c r="I28" s="10"/>
      <c r="J28" s="10"/>
      <c r="K28" s="10"/>
      <c r="L28" s="11">
        <v>59</v>
      </c>
      <c r="M28" s="10">
        <f t="shared" si="9"/>
        <v>646</v>
      </c>
      <c r="N28" s="10">
        <f t="shared" si="10"/>
        <v>0</v>
      </c>
      <c r="O28" s="10">
        <f t="shared" si="11"/>
        <v>0</v>
      </c>
      <c r="P28" s="10">
        <f t="shared" si="12"/>
        <v>0</v>
      </c>
      <c r="Q28" s="10">
        <f t="shared" si="13"/>
        <v>0</v>
      </c>
      <c r="R28" s="10">
        <f t="shared" si="14"/>
        <v>0</v>
      </c>
      <c r="S28" s="10">
        <f t="shared" si="15"/>
        <v>20</v>
      </c>
      <c r="T28" s="10">
        <v>182</v>
      </c>
      <c r="U28" s="10">
        <f t="shared" si="16"/>
        <v>666</v>
      </c>
      <c r="V28" s="10">
        <f t="shared" si="17"/>
        <v>848</v>
      </c>
      <c r="W28">
        <v>40</v>
      </c>
    </row>
    <row r="29" spans="2:23" ht="15.75" thickBot="1">
      <c r="B29" s="10" t="s">
        <v>108</v>
      </c>
      <c r="C29" s="10" t="s">
        <v>109</v>
      </c>
      <c r="D29" s="10" t="s">
        <v>110</v>
      </c>
      <c r="E29" s="10" t="s">
        <v>111</v>
      </c>
      <c r="F29" s="10">
        <v>38</v>
      </c>
      <c r="G29" s="10"/>
      <c r="H29" s="10"/>
      <c r="I29" s="10">
        <v>2</v>
      </c>
      <c r="J29" s="10"/>
      <c r="K29" s="10"/>
      <c r="L29" s="11">
        <v>35</v>
      </c>
      <c r="M29" s="10">
        <f t="shared" si="9"/>
        <v>646</v>
      </c>
      <c r="N29" s="10">
        <f t="shared" si="10"/>
        <v>0</v>
      </c>
      <c r="O29" s="10">
        <f t="shared" si="11"/>
        <v>0</v>
      </c>
      <c r="P29" s="10">
        <f t="shared" si="12"/>
        <v>10</v>
      </c>
      <c r="Q29" s="10">
        <f t="shared" si="13"/>
        <v>0</v>
      </c>
      <c r="R29" s="10">
        <f t="shared" si="14"/>
        <v>0</v>
      </c>
      <c r="S29" s="10">
        <f t="shared" si="15"/>
        <v>10</v>
      </c>
      <c r="T29" s="10">
        <v>160</v>
      </c>
      <c r="U29" s="10">
        <f t="shared" si="16"/>
        <v>666</v>
      </c>
      <c r="V29" s="10">
        <f t="shared" si="17"/>
        <v>826</v>
      </c>
      <c r="W29">
        <v>41</v>
      </c>
    </row>
    <row r="30" spans="2:23" ht="15.75" thickBot="1">
      <c r="B30" s="10" t="s">
        <v>112</v>
      </c>
      <c r="C30" s="10" t="s">
        <v>113</v>
      </c>
      <c r="D30" s="10" t="s">
        <v>114</v>
      </c>
      <c r="E30" s="10" t="s">
        <v>115</v>
      </c>
      <c r="F30" s="10">
        <v>42</v>
      </c>
      <c r="G30" s="10">
        <v>4</v>
      </c>
      <c r="H30" s="10"/>
      <c r="I30" s="10">
        <v>2</v>
      </c>
      <c r="J30" s="10">
        <v>2</v>
      </c>
      <c r="K30" s="10"/>
      <c r="L30" s="11">
        <v>42</v>
      </c>
      <c r="M30" s="10">
        <f t="shared" si="9"/>
        <v>714</v>
      </c>
      <c r="N30" s="10">
        <f t="shared" si="10"/>
        <v>30</v>
      </c>
      <c r="O30" s="10">
        <f t="shared" si="11"/>
        <v>0</v>
      </c>
      <c r="P30" s="10">
        <f t="shared" si="12"/>
        <v>10</v>
      </c>
      <c r="Q30" s="10">
        <f t="shared" si="13"/>
        <v>20</v>
      </c>
      <c r="R30" s="10">
        <f t="shared" si="14"/>
        <v>0</v>
      </c>
      <c r="S30" s="10">
        <f t="shared" si="15"/>
        <v>10</v>
      </c>
      <c r="T30" s="10"/>
      <c r="U30" s="10">
        <f t="shared" si="16"/>
        <v>784</v>
      </c>
      <c r="V30" s="10">
        <f t="shared" si="17"/>
        <v>784</v>
      </c>
      <c r="W30">
        <v>42</v>
      </c>
    </row>
    <row r="31" spans="2:23" ht="15.75" thickBot="1">
      <c r="B31" s="10" t="s">
        <v>116</v>
      </c>
      <c r="C31" s="10" t="s">
        <v>117</v>
      </c>
      <c r="D31" s="10" t="s">
        <v>3</v>
      </c>
      <c r="E31" s="10" t="s">
        <v>118</v>
      </c>
      <c r="F31" s="10">
        <v>38</v>
      </c>
      <c r="G31" s="10"/>
      <c r="H31" s="10"/>
      <c r="I31" s="10">
        <v>1</v>
      </c>
      <c r="J31" s="10"/>
      <c r="K31" s="10"/>
      <c r="L31" s="11">
        <v>47</v>
      </c>
      <c r="M31" s="10">
        <f t="shared" si="9"/>
        <v>646</v>
      </c>
      <c r="N31" s="10">
        <f t="shared" si="10"/>
        <v>0</v>
      </c>
      <c r="O31" s="10">
        <f t="shared" si="11"/>
        <v>0</v>
      </c>
      <c r="P31" s="10">
        <f t="shared" si="12"/>
        <v>5</v>
      </c>
      <c r="Q31" s="10">
        <f t="shared" si="13"/>
        <v>0</v>
      </c>
      <c r="R31" s="10">
        <f t="shared" si="14"/>
        <v>0</v>
      </c>
      <c r="S31" s="10">
        <f t="shared" si="15"/>
        <v>10</v>
      </c>
      <c r="T31" s="10">
        <v>100</v>
      </c>
      <c r="U31" s="10">
        <f t="shared" si="16"/>
        <v>661</v>
      </c>
      <c r="V31" s="10">
        <f t="shared" si="17"/>
        <v>761</v>
      </c>
      <c r="W31">
        <v>43</v>
      </c>
    </row>
    <row r="32" spans="2:23" ht="15.75" thickBot="1">
      <c r="B32" s="10" t="s">
        <v>119</v>
      </c>
      <c r="C32" s="10" t="s">
        <v>120</v>
      </c>
      <c r="D32" s="10" t="s">
        <v>45</v>
      </c>
      <c r="E32" s="10" t="s">
        <v>121</v>
      </c>
      <c r="F32" s="10">
        <v>33</v>
      </c>
      <c r="G32" s="10">
        <v>5</v>
      </c>
      <c r="H32" s="10"/>
      <c r="I32" s="10"/>
      <c r="J32" s="10"/>
      <c r="K32" s="10"/>
      <c r="L32" s="11">
        <v>62</v>
      </c>
      <c r="M32" s="10">
        <f t="shared" si="9"/>
        <v>561</v>
      </c>
      <c r="N32" s="10">
        <f t="shared" si="10"/>
        <v>40</v>
      </c>
      <c r="O32" s="10">
        <f t="shared" si="11"/>
        <v>0</v>
      </c>
      <c r="P32" s="10">
        <f t="shared" si="12"/>
        <v>0</v>
      </c>
      <c r="Q32" s="10">
        <f t="shared" si="13"/>
        <v>0</v>
      </c>
      <c r="R32" s="10">
        <f t="shared" si="14"/>
        <v>0</v>
      </c>
      <c r="S32" s="10">
        <f t="shared" si="15"/>
        <v>20</v>
      </c>
      <c r="T32" s="10">
        <v>70</v>
      </c>
      <c r="U32" s="10">
        <f t="shared" si="16"/>
        <v>621</v>
      </c>
      <c r="V32" s="10">
        <f t="shared" si="17"/>
        <v>691</v>
      </c>
      <c r="W32">
        <v>44</v>
      </c>
    </row>
    <row r="33" spans="2:23" ht="15.75" thickBot="1">
      <c r="B33" s="10" t="s">
        <v>122</v>
      </c>
      <c r="C33" s="10" t="s">
        <v>52</v>
      </c>
      <c r="D33" s="10" t="s">
        <v>123</v>
      </c>
      <c r="E33" s="10" t="s">
        <v>124</v>
      </c>
      <c r="F33" s="10">
        <v>39</v>
      </c>
      <c r="G33" s="10"/>
      <c r="H33" s="10"/>
      <c r="I33" s="10"/>
      <c r="J33" s="10"/>
      <c r="K33" s="10"/>
      <c r="L33" s="11">
        <v>47</v>
      </c>
      <c r="M33" s="10">
        <f t="shared" si="9"/>
        <v>663</v>
      </c>
      <c r="N33" s="10">
        <f t="shared" si="10"/>
        <v>0</v>
      </c>
      <c r="O33" s="10">
        <f t="shared" si="11"/>
        <v>0</v>
      </c>
      <c r="P33" s="10">
        <f t="shared" si="12"/>
        <v>0</v>
      </c>
      <c r="Q33" s="10">
        <f t="shared" si="13"/>
        <v>0</v>
      </c>
      <c r="R33" s="10">
        <f t="shared" si="14"/>
        <v>0</v>
      </c>
      <c r="S33" s="10">
        <f t="shared" si="15"/>
        <v>10</v>
      </c>
      <c r="T33" s="10"/>
      <c r="U33" s="10">
        <f t="shared" si="16"/>
        <v>673</v>
      </c>
      <c r="V33" s="10">
        <f t="shared" si="17"/>
        <v>673</v>
      </c>
      <c r="W33">
        <v>45</v>
      </c>
    </row>
    <row r="34" spans="2:23" ht="15.75" thickBot="1">
      <c r="B34" s="10" t="s">
        <v>125</v>
      </c>
      <c r="C34" s="10" t="s">
        <v>126</v>
      </c>
      <c r="D34" s="10" t="s">
        <v>127</v>
      </c>
      <c r="E34" s="10" t="s">
        <v>128</v>
      </c>
      <c r="F34" s="10">
        <v>31</v>
      </c>
      <c r="G34" s="10"/>
      <c r="H34" s="10"/>
      <c r="I34" s="10">
        <v>1</v>
      </c>
      <c r="J34" s="10"/>
      <c r="K34" s="10"/>
      <c r="L34" s="11">
        <v>55</v>
      </c>
      <c r="M34" s="10">
        <f t="shared" si="9"/>
        <v>527</v>
      </c>
      <c r="N34" s="10">
        <f t="shared" si="10"/>
        <v>0</v>
      </c>
      <c r="O34" s="10">
        <f t="shared" si="11"/>
        <v>0</v>
      </c>
      <c r="P34" s="10">
        <f t="shared" si="12"/>
        <v>5</v>
      </c>
      <c r="Q34" s="10">
        <f t="shared" si="13"/>
        <v>0</v>
      </c>
      <c r="R34" s="10">
        <f t="shared" si="14"/>
        <v>0</v>
      </c>
      <c r="S34" s="10">
        <f t="shared" si="15"/>
        <v>20</v>
      </c>
      <c r="T34" s="10">
        <v>93</v>
      </c>
      <c r="U34" s="10">
        <f t="shared" si="16"/>
        <v>552</v>
      </c>
      <c r="V34" s="10">
        <f t="shared" si="17"/>
        <v>645</v>
      </c>
      <c r="W34">
        <v>46</v>
      </c>
    </row>
    <row r="35" spans="2:23" ht="15.75" thickBot="1">
      <c r="B35" s="10" t="s">
        <v>129</v>
      </c>
      <c r="C35" s="10" t="s">
        <v>50</v>
      </c>
      <c r="D35" s="10" t="s">
        <v>45</v>
      </c>
      <c r="E35" s="10" t="s">
        <v>130</v>
      </c>
      <c r="F35" s="10">
        <v>32</v>
      </c>
      <c r="G35" s="10"/>
      <c r="H35" s="10" t="s">
        <v>42</v>
      </c>
      <c r="I35" s="10"/>
      <c r="J35" s="10"/>
      <c r="K35" s="10"/>
      <c r="L35" s="11">
        <v>44</v>
      </c>
      <c r="M35" s="10">
        <f t="shared" si="9"/>
        <v>544</v>
      </c>
      <c r="N35" s="10">
        <f t="shared" si="10"/>
        <v>0</v>
      </c>
      <c r="O35" s="10">
        <f t="shared" si="11"/>
        <v>15</v>
      </c>
      <c r="P35" s="10">
        <f t="shared" si="12"/>
        <v>0</v>
      </c>
      <c r="Q35" s="10">
        <f t="shared" si="13"/>
        <v>0</v>
      </c>
      <c r="R35" s="10">
        <f t="shared" si="14"/>
        <v>0</v>
      </c>
      <c r="S35" s="10">
        <f t="shared" si="15"/>
        <v>10</v>
      </c>
      <c r="T35" s="10">
        <v>68</v>
      </c>
      <c r="U35" s="10">
        <f t="shared" si="16"/>
        <v>569</v>
      </c>
      <c r="V35" s="10">
        <f t="shared" si="17"/>
        <v>637</v>
      </c>
      <c r="W35">
        <v>47</v>
      </c>
    </row>
    <row r="36" spans="2:23" ht="15.75" thickBot="1">
      <c r="B36" s="10" t="s">
        <v>44</v>
      </c>
      <c r="C36" s="10" t="s">
        <v>131</v>
      </c>
      <c r="D36" s="10" t="s">
        <v>1</v>
      </c>
      <c r="E36" s="10" t="s">
        <v>132</v>
      </c>
      <c r="F36" s="10">
        <v>30</v>
      </c>
      <c r="G36" s="10"/>
      <c r="H36" s="10"/>
      <c r="I36" s="10"/>
      <c r="J36" s="10"/>
      <c r="K36" s="10"/>
      <c r="L36" s="11">
        <v>59</v>
      </c>
      <c r="M36" s="10">
        <f t="shared" si="9"/>
        <v>510</v>
      </c>
      <c r="N36" s="10">
        <f t="shared" si="10"/>
        <v>0</v>
      </c>
      <c r="O36" s="10">
        <f t="shared" si="11"/>
        <v>0</v>
      </c>
      <c r="P36" s="10">
        <f t="shared" si="12"/>
        <v>0</v>
      </c>
      <c r="Q36" s="10">
        <f t="shared" si="13"/>
        <v>0</v>
      </c>
      <c r="R36" s="10">
        <f t="shared" si="14"/>
        <v>0</v>
      </c>
      <c r="S36" s="10">
        <f t="shared" si="15"/>
        <v>20</v>
      </c>
      <c r="T36" s="10">
        <v>45</v>
      </c>
      <c r="U36" s="10">
        <f t="shared" si="16"/>
        <v>530</v>
      </c>
      <c r="V36" s="10">
        <f t="shared" si="17"/>
        <v>575</v>
      </c>
      <c r="W36">
        <v>48</v>
      </c>
    </row>
    <row r="37" spans="2:23" ht="15.75" thickBot="1">
      <c r="B37" s="10" t="s">
        <v>133</v>
      </c>
      <c r="C37" s="10" t="s">
        <v>43</v>
      </c>
      <c r="D37" s="10" t="s">
        <v>40</v>
      </c>
      <c r="E37" s="10" t="s">
        <v>134</v>
      </c>
      <c r="F37" s="10">
        <v>16</v>
      </c>
      <c r="G37" s="10"/>
      <c r="H37" s="10"/>
      <c r="I37" s="10">
        <v>1</v>
      </c>
      <c r="J37" s="10">
        <v>1</v>
      </c>
      <c r="K37" s="10"/>
      <c r="L37" s="11">
        <v>43</v>
      </c>
      <c r="M37" s="10">
        <f t="shared" si="9"/>
        <v>272</v>
      </c>
      <c r="N37" s="10">
        <f t="shared" si="10"/>
        <v>0</v>
      </c>
      <c r="O37" s="10">
        <f t="shared" si="11"/>
        <v>0</v>
      </c>
      <c r="P37" s="10">
        <f t="shared" si="12"/>
        <v>5</v>
      </c>
      <c r="Q37" s="10">
        <f t="shared" si="13"/>
        <v>10</v>
      </c>
      <c r="R37" s="10">
        <f t="shared" si="14"/>
        <v>0</v>
      </c>
      <c r="S37" s="10">
        <f t="shared" si="15"/>
        <v>10</v>
      </c>
      <c r="T37" s="10">
        <v>272</v>
      </c>
      <c r="U37" s="10">
        <f t="shared" si="16"/>
        <v>297</v>
      </c>
      <c r="V37" s="10">
        <f t="shared" si="17"/>
        <v>569</v>
      </c>
      <c r="W37">
        <v>49</v>
      </c>
    </row>
    <row r="38" spans="2:23" ht="15.75" thickBot="1">
      <c r="B38" s="10" t="s">
        <v>135</v>
      </c>
      <c r="C38" s="10" t="s">
        <v>136</v>
      </c>
      <c r="D38" s="10" t="s">
        <v>49</v>
      </c>
      <c r="E38" s="10" t="s">
        <v>137</v>
      </c>
      <c r="F38" s="10">
        <v>28</v>
      </c>
      <c r="G38" s="10">
        <v>5</v>
      </c>
      <c r="H38" s="10"/>
      <c r="I38" s="10">
        <v>4</v>
      </c>
      <c r="J38" s="10"/>
      <c r="K38" s="10"/>
      <c r="L38" s="11">
        <v>32</v>
      </c>
      <c r="M38" s="10">
        <f t="shared" si="9"/>
        <v>476</v>
      </c>
      <c r="N38" s="10">
        <f t="shared" si="10"/>
        <v>40</v>
      </c>
      <c r="O38" s="10">
        <f t="shared" si="11"/>
        <v>0</v>
      </c>
      <c r="P38" s="10">
        <f t="shared" si="12"/>
        <v>30</v>
      </c>
      <c r="Q38" s="10">
        <f t="shared" si="13"/>
        <v>0</v>
      </c>
      <c r="R38" s="10">
        <f t="shared" si="14"/>
        <v>0</v>
      </c>
      <c r="S38" s="10">
        <f t="shared" si="15"/>
        <v>10</v>
      </c>
      <c r="T38" s="10"/>
      <c r="U38" s="10">
        <f t="shared" si="16"/>
        <v>556</v>
      </c>
      <c r="V38" s="10">
        <f t="shared" si="17"/>
        <v>556</v>
      </c>
      <c r="W38">
        <v>50</v>
      </c>
    </row>
    <row r="39" spans="2:23" ht="15.75" thickBot="1">
      <c r="B39" s="10" t="s">
        <v>48</v>
      </c>
      <c r="C39" s="10" t="s">
        <v>79</v>
      </c>
      <c r="D39" s="10" t="s">
        <v>49</v>
      </c>
      <c r="E39" s="10" t="s">
        <v>138</v>
      </c>
      <c r="F39" s="10">
        <v>25</v>
      </c>
      <c r="G39" s="10"/>
      <c r="H39" s="10"/>
      <c r="I39" s="10"/>
      <c r="J39" s="10">
        <v>2</v>
      </c>
      <c r="K39" s="10"/>
      <c r="L39" s="11">
        <v>46</v>
      </c>
      <c r="M39" s="10">
        <f t="shared" si="9"/>
        <v>425</v>
      </c>
      <c r="N39" s="10">
        <f t="shared" si="10"/>
        <v>0</v>
      </c>
      <c r="O39" s="10">
        <f t="shared" si="11"/>
        <v>0</v>
      </c>
      <c r="P39" s="10">
        <f t="shared" si="12"/>
        <v>0</v>
      </c>
      <c r="Q39" s="10">
        <f t="shared" si="13"/>
        <v>20</v>
      </c>
      <c r="R39" s="10">
        <f t="shared" si="14"/>
        <v>0</v>
      </c>
      <c r="S39" s="10">
        <f t="shared" si="15"/>
        <v>10</v>
      </c>
      <c r="T39" s="10">
        <v>91</v>
      </c>
      <c r="U39" s="10">
        <f t="shared" si="16"/>
        <v>455</v>
      </c>
      <c r="V39" s="10">
        <f t="shared" si="17"/>
        <v>546</v>
      </c>
      <c r="W39">
        <v>51</v>
      </c>
    </row>
    <row r="40" spans="2:23" ht="15.75" thickBot="1">
      <c r="B40" s="10" t="s">
        <v>139</v>
      </c>
      <c r="C40" s="10" t="s">
        <v>140</v>
      </c>
      <c r="D40" s="10" t="s">
        <v>45</v>
      </c>
      <c r="E40" s="10" t="s">
        <v>141</v>
      </c>
      <c r="F40" s="10">
        <v>18</v>
      </c>
      <c r="G40" s="10">
        <v>4</v>
      </c>
      <c r="H40" s="10"/>
      <c r="I40" s="10">
        <v>2</v>
      </c>
      <c r="J40" s="10"/>
      <c r="K40" s="10"/>
      <c r="L40" s="11">
        <v>32</v>
      </c>
      <c r="M40" s="10">
        <f t="shared" si="9"/>
        <v>306</v>
      </c>
      <c r="N40" s="10">
        <f t="shared" si="10"/>
        <v>30</v>
      </c>
      <c r="O40" s="10">
        <f t="shared" si="11"/>
        <v>0</v>
      </c>
      <c r="P40" s="10">
        <f t="shared" si="12"/>
        <v>10</v>
      </c>
      <c r="Q40" s="10">
        <f t="shared" si="13"/>
        <v>0</v>
      </c>
      <c r="R40" s="10">
        <f t="shared" si="14"/>
        <v>0</v>
      </c>
      <c r="S40" s="10">
        <f t="shared" si="15"/>
        <v>10</v>
      </c>
      <c r="T40" s="10">
        <v>180</v>
      </c>
      <c r="U40" s="10">
        <f t="shared" si="16"/>
        <v>356</v>
      </c>
      <c r="V40" s="10">
        <f t="shared" si="17"/>
        <v>536</v>
      </c>
      <c r="W40">
        <v>52</v>
      </c>
    </row>
    <row r="41" spans="2:23" ht="15.75" thickBot="1">
      <c r="B41" s="10" t="s">
        <v>142</v>
      </c>
      <c r="C41" s="10" t="s">
        <v>60</v>
      </c>
      <c r="D41" s="10" t="s">
        <v>60</v>
      </c>
      <c r="E41" s="10" t="s">
        <v>143</v>
      </c>
      <c r="F41" s="10">
        <v>30</v>
      </c>
      <c r="G41" s="10"/>
      <c r="H41" s="10"/>
      <c r="I41" s="10"/>
      <c r="J41" s="10">
        <v>1</v>
      </c>
      <c r="K41" s="10"/>
      <c r="L41" s="11">
        <v>49</v>
      </c>
      <c r="M41" s="10">
        <f t="shared" si="9"/>
        <v>510</v>
      </c>
      <c r="N41" s="10">
        <f t="shared" si="10"/>
        <v>0</v>
      </c>
      <c r="O41" s="10">
        <f t="shared" si="11"/>
        <v>0</v>
      </c>
      <c r="P41" s="10">
        <f t="shared" si="12"/>
        <v>0</v>
      </c>
      <c r="Q41" s="10">
        <f t="shared" si="13"/>
        <v>10</v>
      </c>
      <c r="R41" s="10">
        <f t="shared" si="14"/>
        <v>0</v>
      </c>
      <c r="S41" s="10">
        <f t="shared" si="15"/>
        <v>10</v>
      </c>
      <c r="T41" s="10"/>
      <c r="U41" s="10">
        <f t="shared" si="16"/>
        <v>530</v>
      </c>
      <c r="V41" s="10">
        <f t="shared" si="17"/>
        <v>530</v>
      </c>
      <c r="W41">
        <v>53</v>
      </c>
    </row>
    <row r="42" spans="2:23" ht="15.75" thickBot="1">
      <c r="B42" s="10" t="s">
        <v>144</v>
      </c>
      <c r="C42" s="10" t="s">
        <v>145</v>
      </c>
      <c r="D42" s="10" t="s">
        <v>52</v>
      </c>
      <c r="E42" s="10" t="s">
        <v>146</v>
      </c>
      <c r="F42" s="10">
        <v>27</v>
      </c>
      <c r="G42" s="10">
        <v>3</v>
      </c>
      <c r="H42" s="10"/>
      <c r="I42" s="10">
        <v>2</v>
      </c>
      <c r="J42" s="10"/>
      <c r="K42" s="10"/>
      <c r="L42" s="11">
        <v>41</v>
      </c>
      <c r="M42" s="10">
        <f t="shared" si="9"/>
        <v>459</v>
      </c>
      <c r="N42" s="10">
        <f t="shared" si="10"/>
        <v>20</v>
      </c>
      <c r="O42" s="10">
        <f t="shared" si="11"/>
        <v>0</v>
      </c>
      <c r="P42" s="10">
        <f t="shared" si="12"/>
        <v>10</v>
      </c>
      <c r="Q42" s="10">
        <f t="shared" si="13"/>
        <v>0</v>
      </c>
      <c r="R42" s="10">
        <f t="shared" si="14"/>
        <v>0</v>
      </c>
      <c r="S42" s="10">
        <f t="shared" si="15"/>
        <v>10</v>
      </c>
      <c r="T42" s="10"/>
      <c r="U42" s="10">
        <f t="shared" si="16"/>
        <v>499</v>
      </c>
      <c r="V42" s="10">
        <f t="shared" si="17"/>
        <v>499</v>
      </c>
      <c r="W42">
        <v>54</v>
      </c>
    </row>
    <row r="43" spans="2:23" ht="15.75" thickBot="1">
      <c r="B43" s="10" t="s">
        <v>147</v>
      </c>
      <c r="C43" s="10" t="s">
        <v>148</v>
      </c>
      <c r="D43" s="10" t="s">
        <v>53</v>
      </c>
      <c r="E43" s="10" t="s">
        <v>149</v>
      </c>
      <c r="F43" s="10">
        <v>20</v>
      </c>
      <c r="G43" s="10">
        <v>7</v>
      </c>
      <c r="H43" s="10"/>
      <c r="I43" s="10">
        <v>1</v>
      </c>
      <c r="J43" s="10">
        <v>7</v>
      </c>
      <c r="K43" s="10"/>
      <c r="L43" s="11">
        <v>26</v>
      </c>
      <c r="M43" s="10">
        <f t="shared" si="9"/>
        <v>340</v>
      </c>
      <c r="N43" s="10">
        <f t="shared" si="10"/>
        <v>60</v>
      </c>
      <c r="O43" s="10">
        <f t="shared" si="11"/>
        <v>0</v>
      </c>
      <c r="P43" s="10">
        <f t="shared" si="12"/>
        <v>5</v>
      </c>
      <c r="Q43" s="10">
        <f t="shared" si="13"/>
        <v>70</v>
      </c>
      <c r="R43" s="10">
        <f t="shared" si="14"/>
        <v>0</v>
      </c>
      <c r="S43" s="10">
        <f t="shared" si="15"/>
        <v>10</v>
      </c>
      <c r="T43" s="10"/>
      <c r="U43" s="10">
        <f t="shared" si="16"/>
        <v>485</v>
      </c>
      <c r="V43" s="10">
        <f t="shared" si="17"/>
        <v>485</v>
      </c>
      <c r="W43">
        <v>55</v>
      </c>
    </row>
    <row r="44" spans="2:23" ht="15.75" thickBot="1">
      <c r="B44" s="10" t="s">
        <v>54</v>
      </c>
      <c r="C44" s="10" t="s">
        <v>150</v>
      </c>
      <c r="D44" s="10" t="s">
        <v>47</v>
      </c>
      <c r="E44" s="10" t="s">
        <v>151</v>
      </c>
      <c r="F44" s="10">
        <v>23</v>
      </c>
      <c r="G44" s="10">
        <v>5</v>
      </c>
      <c r="H44" s="10"/>
      <c r="I44" s="10">
        <v>4</v>
      </c>
      <c r="J44" s="10"/>
      <c r="K44" s="10"/>
      <c r="L44" s="11">
        <v>43</v>
      </c>
      <c r="M44" s="10">
        <f t="shared" si="9"/>
        <v>391</v>
      </c>
      <c r="N44" s="10">
        <f t="shared" si="10"/>
        <v>40</v>
      </c>
      <c r="O44" s="10">
        <f t="shared" si="11"/>
        <v>0</v>
      </c>
      <c r="P44" s="10">
        <f t="shared" si="12"/>
        <v>30</v>
      </c>
      <c r="Q44" s="10">
        <f t="shared" si="13"/>
        <v>0</v>
      </c>
      <c r="R44" s="10">
        <f t="shared" si="14"/>
        <v>0</v>
      </c>
      <c r="S44" s="10">
        <f t="shared" si="15"/>
        <v>10</v>
      </c>
      <c r="T44" s="10"/>
      <c r="U44" s="10">
        <f t="shared" si="16"/>
        <v>471</v>
      </c>
      <c r="V44" s="10">
        <f t="shared" si="17"/>
        <v>471</v>
      </c>
      <c r="W44">
        <v>56</v>
      </c>
    </row>
    <row r="45" spans="2:23" ht="15.75" thickBot="1">
      <c r="B45" s="10" t="s">
        <v>152</v>
      </c>
      <c r="C45" s="10" t="s">
        <v>153</v>
      </c>
      <c r="D45" s="10" t="s">
        <v>49</v>
      </c>
      <c r="E45" s="10" t="s">
        <v>154</v>
      </c>
      <c r="F45" s="10">
        <v>20</v>
      </c>
      <c r="G45" s="10">
        <v>6</v>
      </c>
      <c r="H45" s="10" t="s">
        <v>42</v>
      </c>
      <c r="I45" s="10"/>
      <c r="J45" s="10">
        <v>3</v>
      </c>
      <c r="K45" s="10"/>
      <c r="L45" s="11">
        <v>67</v>
      </c>
      <c r="M45" s="10">
        <f t="shared" si="9"/>
        <v>340</v>
      </c>
      <c r="N45" s="10">
        <f t="shared" si="10"/>
        <v>50</v>
      </c>
      <c r="O45" s="10">
        <f t="shared" si="11"/>
        <v>15</v>
      </c>
      <c r="P45" s="10">
        <f t="shared" si="12"/>
        <v>0</v>
      </c>
      <c r="Q45" s="10">
        <f t="shared" si="13"/>
        <v>30</v>
      </c>
      <c r="R45" s="10">
        <f t="shared" si="14"/>
        <v>0</v>
      </c>
      <c r="S45" s="10">
        <f t="shared" si="15"/>
        <v>20</v>
      </c>
      <c r="T45" s="10"/>
      <c r="U45" s="10">
        <f t="shared" si="16"/>
        <v>455</v>
      </c>
      <c r="V45" s="10">
        <f t="shared" si="17"/>
        <v>455</v>
      </c>
      <c r="W45">
        <v>57</v>
      </c>
    </row>
    <row r="48" spans="2:23">
      <c r="F48" s="1"/>
      <c r="G48" s="2" t="s">
        <v>9</v>
      </c>
    </row>
    <row r="49" spans="6:7">
      <c r="F49" s="1"/>
      <c r="G49" s="2"/>
    </row>
    <row r="50" spans="6:7">
      <c r="F50" s="1"/>
      <c r="G50" s="2"/>
    </row>
    <row r="51" spans="6:7">
      <c r="F51" s="1"/>
      <c r="G51" s="2" t="s">
        <v>10</v>
      </c>
    </row>
  </sheetData>
  <mergeCells count="21">
    <mergeCell ref="X7:X9"/>
    <mergeCell ref="M8:M9"/>
    <mergeCell ref="N8:N9"/>
    <mergeCell ref="O8:O9"/>
    <mergeCell ref="P8:P9"/>
    <mergeCell ref="Q8:Q9"/>
    <mergeCell ref="R8:R9"/>
    <mergeCell ref="S8:S9"/>
    <mergeCell ref="M7:S7"/>
    <mergeCell ref="T7:T9"/>
    <mergeCell ref="U7:U9"/>
    <mergeCell ref="V7:V9"/>
    <mergeCell ref="W7:W9"/>
    <mergeCell ref="A1:K4"/>
    <mergeCell ref="A6:F6"/>
    <mergeCell ref="A7:A9"/>
    <mergeCell ref="B7:B9"/>
    <mergeCell ref="C7:C9"/>
    <mergeCell ref="D7:D9"/>
    <mergeCell ref="E7:E9"/>
    <mergeCell ref="F7:L7"/>
  </mergeCells>
  <dataValidations count="1">
    <dataValidation type="list" allowBlank="1" showInputMessage="1" showErrorMessage="1" sqref="H10:H45">
      <formula1>$AB$1:$AB$1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6"/>
  <sheetViews>
    <sheetView workbookViewId="0">
      <selection activeCell="D2" sqref="D2:F5"/>
    </sheetView>
  </sheetViews>
  <sheetFormatPr defaultRowHeight="15"/>
  <sheetData>
    <row r="2" spans="2:5">
      <c r="B2" s="1"/>
      <c r="C2" s="1"/>
      <c r="D2" s="1"/>
      <c r="E2" s="2" t="s">
        <v>9</v>
      </c>
    </row>
    <row r="3" spans="2:5">
      <c r="B3" s="1"/>
      <c r="C3" s="1"/>
      <c r="D3" s="1"/>
      <c r="E3" s="2"/>
    </row>
    <row r="4" spans="2:5">
      <c r="B4" s="1"/>
      <c r="C4" s="1"/>
      <c r="D4" s="1"/>
      <c r="E4" s="2"/>
    </row>
    <row r="5" spans="2:5">
      <c r="B5" s="1"/>
      <c r="C5" s="1"/>
      <c r="D5" s="1"/>
      <c r="E5" s="2" t="s">
        <v>10</v>
      </c>
    </row>
    <row r="6" spans="2:5">
      <c r="B6" s="1"/>
      <c r="C6" s="1"/>
      <c r="D6" s="1"/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2020-09-03T12:41:19Z</dcterms:modified>
</cp:coreProperties>
</file>